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11340" windowHeight="5520" tabRatio="592" activeTab="0"/>
  </bookViews>
  <sheets>
    <sheet name="Consolidated Income Statement" sheetId="1" r:id="rId1"/>
    <sheet name="Consolidated Bal Sheet" sheetId="2" r:id="rId2"/>
    <sheet name="NOTES" sheetId="3" r:id="rId3"/>
  </sheets>
  <definedNames>
    <definedName name="_xlnm.Print_Area" localSheetId="2">'NOTES'!$A$1:$P$126</definedName>
    <definedName name="Z_B6053E80_5E96_11D5_B009_00C04F077547_.wvu.PrintArea" localSheetId="2" hidden="1">'NOTES'!$A$1:$P$126</definedName>
  </definedNames>
  <calcPr fullCalcOnLoad="1"/>
</workbook>
</file>

<file path=xl/sharedStrings.xml><?xml version="1.0" encoding="utf-8"?>
<sst xmlns="http://schemas.openxmlformats.org/spreadsheetml/2006/main" count="324" uniqueCount="253">
  <si>
    <t>KUALA LUMPUR STOCK EXCHANGE</t>
  </si>
  <si>
    <t>9th Floor Exchange Square</t>
  </si>
  <si>
    <t>Bukit Kewangan</t>
  </si>
  <si>
    <t>50200 Kuala Lumpur</t>
  </si>
  <si>
    <t>INDIVIDUAL QUARTER</t>
  </si>
  <si>
    <t>CUMULATIVE QUARTER</t>
  </si>
  <si>
    <t xml:space="preserve">CURRENT </t>
  </si>
  <si>
    <t>PRECEDING YEAR</t>
  </si>
  <si>
    <t xml:space="preserve">YEAR </t>
  </si>
  <si>
    <t>CORRESPONDING</t>
  </si>
  <si>
    <t>QUARTER</t>
  </si>
  <si>
    <t>TO-DATE</t>
  </si>
  <si>
    <t>PERIOD</t>
  </si>
  <si>
    <t>%</t>
  </si>
  <si>
    <t>RM'000</t>
  </si>
  <si>
    <t>+/-</t>
  </si>
  <si>
    <t>1.</t>
  </si>
  <si>
    <t>(a)</t>
  </si>
  <si>
    <t>(b)</t>
  </si>
  <si>
    <t>(c)</t>
  </si>
  <si>
    <t>2.</t>
  </si>
  <si>
    <t>(c )</t>
  </si>
  <si>
    <t>Depreciation and amortisation</t>
  </si>
  <si>
    <t>(d)</t>
  </si>
  <si>
    <t>Exceptional items</t>
  </si>
  <si>
    <t>(e)</t>
  </si>
  <si>
    <t>interests and extraordinary items</t>
  </si>
  <si>
    <t>(f)</t>
  </si>
  <si>
    <t>associated companies</t>
  </si>
  <si>
    <t>(g)</t>
  </si>
  <si>
    <t>(h)</t>
  </si>
  <si>
    <t xml:space="preserve">(i) </t>
  </si>
  <si>
    <t>(j)</t>
  </si>
  <si>
    <t>(k)</t>
  </si>
  <si>
    <t>(i) Extraordinary items</t>
  </si>
  <si>
    <t>(iii) Extraordinary items attributable to</t>
  </si>
  <si>
    <t>members of the company</t>
  </si>
  <si>
    <t>DiGi.Com Berhad</t>
  </si>
  <si>
    <t>CONSOLIDATED INCOME STATEMENT - cont'd</t>
  </si>
  <si>
    <t>3.</t>
  </si>
  <si>
    <t>Earnings per share based on</t>
  </si>
  <si>
    <t>any provision for preference</t>
  </si>
  <si>
    <t>dividends, if any:-</t>
  </si>
  <si>
    <t>NA</t>
  </si>
  <si>
    <t>Note :</t>
  </si>
  <si>
    <t>NA denotes "Not Applicable"</t>
  </si>
  <si>
    <t>AS AT END OF</t>
  </si>
  <si>
    <t>AS AT PRECEDING</t>
  </si>
  <si>
    <t>FINANCIAL</t>
  </si>
  <si>
    <t>4.</t>
  </si>
  <si>
    <t>5.</t>
  </si>
  <si>
    <t>Current Assets</t>
  </si>
  <si>
    <t>6.</t>
  </si>
  <si>
    <t>Current Liabilities</t>
  </si>
  <si>
    <t>Others</t>
  </si>
  <si>
    <t>7.</t>
  </si>
  <si>
    <t>8.</t>
  </si>
  <si>
    <t xml:space="preserve">  Reserves</t>
  </si>
  <si>
    <t>9.</t>
  </si>
  <si>
    <t>10.</t>
  </si>
  <si>
    <t>11.</t>
  </si>
  <si>
    <t>12.</t>
  </si>
  <si>
    <t xml:space="preserve">NOTES </t>
  </si>
  <si>
    <t>Accounting Policies</t>
  </si>
  <si>
    <t>Exceptional Items</t>
  </si>
  <si>
    <t xml:space="preserve"> </t>
  </si>
  <si>
    <t>Extraordinary Items</t>
  </si>
  <si>
    <t>Quoted Securities</t>
  </si>
  <si>
    <t>Status of Corporate Proposals</t>
  </si>
  <si>
    <t>Not applicable.</t>
  </si>
  <si>
    <t>Seasonality or Cyclicality of Operations</t>
  </si>
  <si>
    <t>The operations of the Group were not significantly affected by seasonality and cyclicality factors.</t>
  </si>
  <si>
    <t>Issuance and Repayment of Debt &amp; Equity Securities</t>
  </si>
  <si>
    <t>NOTES – Cont’d</t>
  </si>
  <si>
    <t>Group Borrowings</t>
  </si>
  <si>
    <t>Details of Group Borrowings are as follows:-</t>
  </si>
  <si>
    <t>Borrowings</t>
  </si>
  <si>
    <t>Secured</t>
  </si>
  <si>
    <t xml:space="preserve"> - Long term  : Denominated in Ringgit Malaysia</t>
  </si>
  <si>
    <t>13.</t>
  </si>
  <si>
    <t>Contingent Liabilities</t>
  </si>
  <si>
    <t>14.</t>
  </si>
  <si>
    <t>Financial Instruments with Off Balance Sheet Risk</t>
  </si>
  <si>
    <t>15.</t>
  </si>
  <si>
    <t>Material Litigation</t>
  </si>
  <si>
    <t>16.</t>
  </si>
  <si>
    <t>Segmental Reporting</t>
  </si>
  <si>
    <t>Explanatory Comments on Any Material Change in the Profit Before Taxation for the Quarter</t>
  </si>
  <si>
    <t>18.</t>
  </si>
  <si>
    <t>Review of the Performance of the Company and its Principal Subsidiaries</t>
  </si>
  <si>
    <t>19.</t>
  </si>
  <si>
    <t>20.</t>
  </si>
  <si>
    <t>21.</t>
  </si>
  <si>
    <t>Dividends</t>
  </si>
  <si>
    <t>DiGi.COM BERHAD</t>
  </si>
  <si>
    <t>Changes in the Composition of the Group</t>
  </si>
  <si>
    <t>Revenue</t>
  </si>
  <si>
    <t xml:space="preserve">Other income </t>
  </si>
  <si>
    <t>Investment income</t>
  </si>
  <si>
    <t>exceptional items, income tax,</t>
  </si>
  <si>
    <t>items</t>
  </si>
  <si>
    <t>Finance cost</t>
  </si>
  <si>
    <t>Profit/(loss) before income tax,</t>
  </si>
  <si>
    <t>minority interests and extraordinary</t>
  </si>
  <si>
    <t xml:space="preserve">Share of profits and losses of </t>
  </si>
  <si>
    <t>Profit/(loss) before income tax, minority</t>
  </si>
  <si>
    <t>Income tax</t>
  </si>
  <si>
    <t>(i) Profit/(loss) after income tax</t>
  </si>
  <si>
    <t>Pre-acquisition profit/(loss), if</t>
  </si>
  <si>
    <t>applicable</t>
  </si>
  <si>
    <t xml:space="preserve">Net profit/(loss) from ordinary </t>
  </si>
  <si>
    <t>activities attributable to members</t>
  </si>
  <si>
    <t>of the company</t>
  </si>
  <si>
    <t>(I)</t>
  </si>
  <si>
    <t>(ii) Minority interests</t>
  </si>
  <si>
    <t>(m)</t>
  </si>
  <si>
    <t>Net profit/(loss) attributable to</t>
  </si>
  <si>
    <t>2 (m) above after deducting</t>
  </si>
  <si>
    <t xml:space="preserve">      shares -sen)</t>
  </si>
  <si>
    <t>(b) Fully diluted (based on ordinary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</si>
  <si>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</si>
  <si>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</si>
  <si>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</si>
  <si>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</si>
  <si>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</si>
  <si>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Other long term assets</t>
  </si>
  <si>
    <t>Inventories</t>
  </si>
  <si>
    <t>Trade receivables</t>
  </si>
  <si>
    <t>Short term investments</t>
  </si>
  <si>
    <t>Other payables</t>
  </si>
  <si>
    <t>Trade payables</t>
  </si>
  <si>
    <t>Short term borrowings</t>
  </si>
  <si>
    <t>Provision for taxation</t>
  </si>
  <si>
    <t>Proposed dividend</t>
  </si>
  <si>
    <t xml:space="preserve">  Share capital</t>
  </si>
  <si>
    <t>Shareholders' funds</t>
  </si>
  <si>
    <t>Share premium</t>
  </si>
  <si>
    <t>Revaluation reserve</t>
  </si>
  <si>
    <t>Capital reserve</t>
  </si>
  <si>
    <t>Statutory reserve</t>
  </si>
  <si>
    <t>Minority interests</t>
  </si>
  <si>
    <t>Long term borrowings</t>
  </si>
  <si>
    <t>Other long term liabilities</t>
  </si>
  <si>
    <t>Deferred taxation</t>
  </si>
  <si>
    <t>Profit/(loss) before finance cost,</t>
  </si>
  <si>
    <t>depreciation and amortisation</t>
  </si>
  <si>
    <t>after share of profits and losses</t>
  </si>
  <si>
    <t>of associated companies</t>
  </si>
  <si>
    <t>Net tangible assets per share (RM)</t>
  </si>
  <si>
    <t>Material Events Subsequent to the End of the Period Reported on</t>
  </si>
  <si>
    <t>30 APRIL 2001</t>
  </si>
  <si>
    <t>Intangible assets (Deferred Expenditure)</t>
  </si>
  <si>
    <t>Other debtors, deposits and prepayment</t>
  </si>
  <si>
    <t>Others (Hire purchase and lease creditors)</t>
  </si>
  <si>
    <t>Net current liabilities</t>
  </si>
  <si>
    <t>Reported on as Compared with the Immediate Preceding Quarter</t>
  </si>
  <si>
    <t>subsidiary company to a financial institution for housing loans granted to its employees.</t>
  </si>
  <si>
    <t>YEAR END</t>
  </si>
  <si>
    <t xml:space="preserve">       members of the company</t>
  </si>
  <si>
    <t xml:space="preserve">    before deducting minority interests </t>
  </si>
  <si>
    <t>Cash and bank balances</t>
  </si>
  <si>
    <t>(AUDITED)</t>
  </si>
  <si>
    <t>17.</t>
  </si>
  <si>
    <t>Explanatory Notes for Variance of Actual Profit from Forecast Profit/ Profit Guarantee</t>
  </si>
  <si>
    <t>Income Tax</t>
  </si>
  <si>
    <t>Profits/(Losses) on Sale of Unquoted Investments and/or Properties</t>
  </si>
  <si>
    <t>There were no profits/(losses) on sale of investments and properties included in the results for the current</t>
  </si>
  <si>
    <t>c.c. Securities Commission</t>
  </si>
  <si>
    <t>Deposits with licensed banks</t>
  </si>
  <si>
    <t>(Company no. 425190-X)</t>
  </si>
  <si>
    <t>There was no pending material litigation as at the date of this report.</t>
  </si>
  <si>
    <t>(a) Basic (based on weighted</t>
  </si>
  <si>
    <t xml:space="preserve">      average number of</t>
  </si>
  <si>
    <t xml:space="preserve">      ordinary shares -(sen))</t>
  </si>
  <si>
    <t xml:space="preserve"> - Long term  : Denominated in US Dollar</t>
  </si>
  <si>
    <t xml:space="preserve"> - Short term  : Denominated in US Dollar</t>
  </si>
  <si>
    <t>Total</t>
  </si>
  <si>
    <t>UNAUDITED CONSOLIDATED RESULTS FOR THE SECOND QUARTER  ENDED 31 OCTOBER 2001</t>
  </si>
  <si>
    <t>31 OCT 2001</t>
  </si>
  <si>
    <t>31 OCT 2000</t>
  </si>
  <si>
    <t>Unaudited Consolidated Results For The Second Quarter Ended 31 October 2001</t>
  </si>
  <si>
    <t>31 OCTOBER 2001</t>
  </si>
  <si>
    <t>There was no investment in quoted shares as at 31 October 2001.</t>
  </si>
  <si>
    <t>No interim dividend has been recommended for the current quarter ended 31 October 2001.</t>
  </si>
  <si>
    <t xml:space="preserve"> - Short term  : Denominated in Ringgit Malaysia</t>
  </si>
  <si>
    <t>+29</t>
  </si>
  <si>
    <t>+64</t>
  </si>
  <si>
    <t>+8</t>
  </si>
  <si>
    <t>-73</t>
  </si>
  <si>
    <t>-36</t>
  </si>
  <si>
    <t>-21</t>
  </si>
  <si>
    <t>+35</t>
  </si>
  <si>
    <t>+23</t>
  </si>
  <si>
    <t>-69</t>
  </si>
  <si>
    <t>-38</t>
  </si>
  <si>
    <t>+3</t>
  </si>
  <si>
    <t>Retained profits</t>
  </si>
  <si>
    <t>5 December 2001</t>
  </si>
  <si>
    <t xml:space="preserve">As at 30 November 2001, there is a contingent liability of RM183,000 relating to guarantee given by a  </t>
  </si>
  <si>
    <t>There was no exceptional item for the current quarter and financial year to-date.</t>
  </si>
  <si>
    <t>There was no extraordinary item for the current quarter and financial year to-date.</t>
  </si>
  <si>
    <t>There was no tax charge for the current quarter and financial year to-date as the taxable income was</t>
  </si>
  <si>
    <t>absorbed by brought forward and current capital allowances.</t>
  </si>
  <si>
    <t xml:space="preserve">quarter and financial year to-date. </t>
  </si>
  <si>
    <t>There was no purchase and disposal of quoted securities for the current quarter and financial year to-date.</t>
  </si>
  <si>
    <t>The Group reported lower profit before taxation of RM37.0 million for the quarter under review as compared</t>
  </si>
  <si>
    <t>with RM46.5 million in the preceding quarter. The 20% decrease in profit before taxation was mainly</t>
  </si>
  <si>
    <t>attributed to higher operating costs and finance cost despite the 3% increase in revenue for the quarter</t>
  </si>
  <si>
    <t>this report.</t>
  </si>
  <si>
    <t>There were no material events subsequent to the current quarter ended 31 October 2001 up to the date of</t>
  </si>
  <si>
    <t>Prospects For The Remaining Period Up To 31 December 2001</t>
  </si>
  <si>
    <t>There were no changes in the composition of the Group for the current quarter and financial year to-date</t>
  </si>
  <si>
    <t>including business combination, acquisition or disposal of subsidiaries and long term investments,</t>
  </si>
  <si>
    <t>Pte Ltd on 14 September 2001 following the completion of the Voluntary Partial Take-over Offer by Telenor</t>
  </si>
  <si>
    <t>Asia Pte Ltd on the shares of the Company.</t>
  </si>
  <si>
    <t>The quarterly financial statements have been prepared using the same accounting policies and methods of</t>
  </si>
  <si>
    <t>computation as compared with the most recent annual audited financial statements for the financial year</t>
  </si>
  <si>
    <t>ended 30 April 2001.</t>
  </si>
  <si>
    <t>There were no issuance and repayment of debt and equity securities, share buy-backs, share cancellations,</t>
  </si>
  <si>
    <t>There were no financial instruments with off balance sheet risk entered into by the Group as at the date of</t>
  </si>
  <si>
    <t>The financial information by activity and geographical segment is not presented as the Group’s activities are</t>
  </si>
  <si>
    <t>principally in the provision of telecommunications services and are conducted in Malaysia.</t>
  </si>
  <si>
    <t xml:space="preserve">shares held as treasury shares and resale of treasury shares for the current quarter and financial year to-date. </t>
  </si>
  <si>
    <t>under review. Higher operating costs is mainly due to higher marketing costs and the increase in</t>
  </si>
  <si>
    <t>costs and the improvement in its network quality and performance. Finance cost was higher by 10%  due to</t>
  </si>
  <si>
    <t>additional bank borrowings used to finance its on-going network expansion.</t>
  </si>
  <si>
    <t>The Group achieved profit after taxation of RM83.5 million for the half year ended 31 October 2001,</t>
  </si>
  <si>
    <t>representing a slight improvement of 3% over the RM80.9 million recorded for the previous year</t>
  </si>
  <si>
    <t>For the second quarter ended 31 October 2001, profit after taxation has decreased by 21% to RM37.0</t>
  </si>
  <si>
    <t>restructuring and discontinuing operations except that the Company has become a subsidiary of Telenor Asia</t>
  </si>
  <si>
    <t>has changed its financial year end from 30th April to 31st December to be co-terminus with the financial</t>
  </si>
  <si>
    <t>year end of its ultimate holding company, Telenor ASA. Therefore, the current financial period ending 31</t>
  </si>
  <si>
    <t>December 2001 will be for the period from 1 May 2001 to 31 December 2001.</t>
  </si>
  <si>
    <t>telecommunications network maintenance expenses associated with higher property, plant and equipment</t>
  </si>
  <si>
    <t>corresponding period. The 3% increase in profit after tax was mainly attributed to the 35% increase in</t>
  </si>
  <si>
    <t>revenue to RM553.0 Million offset by higher operating cost, depreciation and finance cost for the period</t>
  </si>
  <si>
    <t>under review. The earnings per share for the half year ended 31 October 2001 has improved to 11.13 sen</t>
  </si>
  <si>
    <t>from 10.79 sen recorded in the previous year corresponding period.</t>
  </si>
  <si>
    <t>Million from RM47.0 Million in the preceding year corresponding quarter even though revenue has increased</t>
  </si>
  <si>
    <t>by 29% to RM280.3 Million. This was mainly attributed to higher direct operating costs, marketing costs and</t>
  </si>
  <si>
    <t>telecommunications network maintenance expenses. The results has also been affected by higher finance</t>
  </si>
  <si>
    <t>cost and depreciation.</t>
  </si>
  <si>
    <t>There were no corporate proposals announced but not completed in the interval from the date of the last</t>
  </si>
  <si>
    <t>quarterly report and the date of this announcement.</t>
  </si>
  <si>
    <t>Given the continuing uncertainties on the development of the global economy and its impact on the</t>
  </si>
  <si>
    <t>Malaysian economy, the Directors anticipate the outlook for the Group to be challenging. The Group has</t>
  </si>
  <si>
    <t>taken pro-active steps to face these challenges and will continue to enhance its improved network quality as</t>
  </si>
  <si>
    <t>well as strengthening its marketing, sales and distribution.</t>
  </si>
  <si>
    <t>Following the completion of the Voluntary Partial Take-over Offer by Telenor Asia Pte Ltd, the Company</t>
  </si>
  <si>
    <t xml:space="preserve">Barring other unforeseen circumstances, the Directors expect the performance of the Group to be satisfactory </t>
  </si>
  <si>
    <t>for the remaining period of the financial period ending 31 December 2001 in the light of the challenges ahead.</t>
  </si>
  <si>
    <t>CONSOLIDATED BALANCE SHEET</t>
  </si>
  <si>
    <t>CONSOLIDATED INCOME STATEMENT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</si>
</sst>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0000"/>
    <numFmt numFmtId="175" formatCode="_(* #,##0.0_);_(* \(#,##0.0\);_(* &quot;-&quot;?_);_(@_)"/>
    <numFmt numFmtId="176" formatCode="0.0%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1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171" fontId="0" fillId="0" borderId="8" xfId="15" applyNumberFormat="1" applyFont="1" applyBorder="1" applyAlignment="1">
      <alignment/>
    </xf>
    <xf numFmtId="171" fontId="3" fillId="0" borderId="0" xfId="15" applyNumberFormat="1" applyFont="1" applyAlignment="1">
      <alignment/>
    </xf>
    <xf numFmtId="171" fontId="3" fillId="0" borderId="0" xfId="15" applyNumberFormat="1" applyFont="1" applyAlignment="1" quotePrefix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Border="1" applyAlignment="1">
      <alignment/>
    </xf>
    <xf numFmtId="171" fontId="3" fillId="0" borderId="9" xfId="15" applyNumberFormat="1" applyFont="1" applyBorder="1" applyAlignment="1">
      <alignment/>
    </xf>
    <xf numFmtId="171" fontId="3" fillId="0" borderId="7" xfId="15" applyNumberFormat="1" applyFont="1" applyBorder="1" applyAlignment="1">
      <alignment/>
    </xf>
    <xf numFmtId="15" fontId="4" fillId="0" borderId="0" xfId="0" applyNumberFormat="1" applyFont="1" applyAlignment="1" quotePrefix="1">
      <alignment horizontal="center"/>
    </xf>
    <xf numFmtId="15" fontId="1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Continuous"/>
    </xf>
    <xf numFmtId="171" fontId="3" fillId="0" borderId="9" xfId="15" applyNumberFormat="1" applyFont="1" applyBorder="1" applyAlignment="1">
      <alignment horizontal="right"/>
    </xf>
    <xf numFmtId="171" fontId="3" fillId="0" borderId="0" xfId="15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/>
    </xf>
    <xf numFmtId="9" fontId="3" fillId="0" borderId="0" xfId="19" applyFont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171" fontId="3" fillId="0" borderId="0" xfId="15" applyNumberFormat="1" applyFont="1" applyBorder="1" applyAlignment="1">
      <alignment/>
    </xf>
    <xf numFmtId="43" fontId="3" fillId="0" borderId="0" xfId="19" applyNumberFormat="1" applyFont="1" applyAlignment="1" quotePrefix="1">
      <alignment horizontal="center"/>
    </xf>
    <xf numFmtId="43" fontId="8" fillId="0" borderId="9" xfId="0" applyNumberFormat="1" applyFont="1" applyBorder="1" applyAlignment="1">
      <alignment horizontal="right"/>
    </xf>
    <xf numFmtId="171" fontId="0" fillId="0" borderId="0" xfId="15" applyNumberFormat="1" applyFont="1" applyAlignment="1">
      <alignment/>
    </xf>
    <xf numFmtId="171" fontId="0" fillId="0" borderId="10" xfId="15" applyNumberFormat="1" applyFont="1" applyBorder="1" applyAlignment="1">
      <alignment/>
    </xf>
    <xf numFmtId="171" fontId="0" fillId="0" borderId="11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1" fontId="0" fillId="0" borderId="7" xfId="15" applyNumberFormat="1" applyFont="1" applyBorder="1" applyAlignment="1">
      <alignment/>
    </xf>
    <xf numFmtId="0" fontId="7" fillId="0" borderId="0" xfId="0" applyFont="1" applyAlignment="1">
      <alignment/>
    </xf>
    <xf numFmtId="15" fontId="3" fillId="0" borderId="0" xfId="0" applyNumberFormat="1" applyFont="1" applyAlignment="1" quotePrefix="1">
      <alignment/>
    </xf>
    <xf numFmtId="15" fontId="1" fillId="0" borderId="0" xfId="0" applyNumberFormat="1" applyFont="1" applyAlignment="1">
      <alignment horizontal="center"/>
    </xf>
    <xf numFmtId="171" fontId="0" fillId="0" borderId="12" xfId="15" applyNumberFormat="1" applyFont="1" applyBorder="1" applyAlignment="1">
      <alignment/>
    </xf>
    <xf numFmtId="171" fontId="0" fillId="0" borderId="13" xfId="15" applyNumberFormat="1" applyFont="1" applyBorder="1" applyAlignment="1">
      <alignment/>
    </xf>
    <xf numFmtId="176" fontId="3" fillId="0" borderId="0" xfId="19" applyNumberFormat="1" applyFont="1" applyAlignment="1">
      <alignment/>
    </xf>
    <xf numFmtId="43" fontId="3" fillId="0" borderId="9" xfId="15" applyNumberFormat="1" applyFont="1" applyBorder="1" applyAlignment="1">
      <alignment/>
    </xf>
    <xf numFmtId="171" fontId="0" fillId="0" borderId="14" xfId="15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43" fontId="3" fillId="0" borderId="0" xfId="0" applyNumberFormat="1" applyFont="1" applyAlignment="1" quotePrefix="1">
      <alignment horizontal="center"/>
    </xf>
    <xf numFmtId="0" fontId="8" fillId="0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2">
      <selection activeCell="E5" sqref="E5"/>
    </sheetView>
  </sheetViews>
  <sheetFormatPr defaultColWidth="9.140625" defaultRowHeight="12.75"/>
  <cols>
    <col min="1" max="1" width="2.00390625" style="3" customWidth="1"/>
    <col min="2" max="2" width="3.00390625" style="3" customWidth="1"/>
    <col min="3" max="3" width="27.00390625" style="3" customWidth="1"/>
    <col min="4" max="4" width="4.28125" style="3" customWidth="1"/>
    <col min="5" max="5" width="11.57421875" style="3" customWidth="1"/>
    <col min="6" max="6" width="13.7109375" style="3" customWidth="1"/>
    <col min="7" max="7" width="5.421875" style="3" customWidth="1"/>
    <col min="8" max="8" width="11.7109375" style="3" customWidth="1"/>
    <col min="9" max="9" width="13.57421875" style="3" customWidth="1"/>
    <col min="10" max="10" width="6.7109375" style="3" customWidth="1"/>
    <col min="11" max="16384" width="5.7109375" style="3" customWidth="1"/>
  </cols>
  <sheetData>
    <row r="1" spans="1:10" ht="12.75">
      <c r="A1" s="66" t="s">
        <v>94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2.75">
      <c r="A2" s="66" t="s">
        <v>169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2">
      <c r="A3" s="6"/>
      <c r="B3" s="6"/>
      <c r="C3" s="6"/>
      <c r="D3" s="6"/>
      <c r="E3" s="6"/>
      <c r="F3" s="6"/>
      <c r="G3" s="6"/>
      <c r="H3" s="6"/>
      <c r="I3" s="6"/>
      <c r="J3" s="6"/>
    </row>
    <row r="5" ht="12">
      <c r="A5" s="56" t="s">
        <v>197</v>
      </c>
    </row>
    <row r="7" ht="12">
      <c r="A7" s="3" t="s">
        <v>0</v>
      </c>
    </row>
    <row r="8" ht="12">
      <c r="A8" s="3" t="s">
        <v>1</v>
      </c>
    </row>
    <row r="9" ht="12">
      <c r="A9" s="3" t="s">
        <v>2</v>
      </c>
    </row>
    <row r="10" ht="12">
      <c r="A10" s="3" t="s">
        <v>3</v>
      </c>
    </row>
    <row r="12" ht="12">
      <c r="A12" s="4"/>
    </row>
    <row r="13" ht="12">
      <c r="A13" s="4" t="s">
        <v>94</v>
      </c>
    </row>
    <row r="14" ht="12">
      <c r="A14" s="5" t="s">
        <v>177</v>
      </c>
    </row>
    <row r="17" ht="12">
      <c r="A17" s="5" t="s">
        <v>252</v>
      </c>
    </row>
    <row r="19" spans="5:10" ht="12">
      <c r="E19" s="37" t="s">
        <v>4</v>
      </c>
      <c r="F19" s="37"/>
      <c r="G19" s="11"/>
      <c r="H19" s="37" t="s">
        <v>5</v>
      </c>
      <c r="I19" s="37"/>
      <c r="J19" s="11"/>
    </row>
    <row r="20" spans="5:10" ht="12">
      <c r="E20" s="8" t="s">
        <v>6</v>
      </c>
      <c r="F20" s="4" t="s">
        <v>7</v>
      </c>
      <c r="G20" s="4"/>
      <c r="H20" s="8" t="s">
        <v>6</v>
      </c>
      <c r="I20" s="11" t="s">
        <v>7</v>
      </c>
      <c r="J20" s="4"/>
    </row>
    <row r="21" spans="5:10" ht="12">
      <c r="E21" s="8" t="s">
        <v>8</v>
      </c>
      <c r="F21" s="4" t="s">
        <v>9</v>
      </c>
      <c r="G21" s="4"/>
      <c r="H21" s="8" t="s">
        <v>8</v>
      </c>
      <c r="I21" s="11" t="s">
        <v>9</v>
      </c>
      <c r="J21" s="4"/>
    </row>
    <row r="22" spans="5:10" ht="12">
      <c r="E22" s="8" t="s">
        <v>10</v>
      </c>
      <c r="F22" s="8" t="s">
        <v>10</v>
      </c>
      <c r="G22" s="4"/>
      <c r="H22" s="8" t="s">
        <v>11</v>
      </c>
      <c r="I22" s="8" t="s">
        <v>12</v>
      </c>
      <c r="J22" s="4"/>
    </row>
    <row r="23" spans="5:10" ht="12">
      <c r="E23" s="35" t="s">
        <v>178</v>
      </c>
      <c r="F23" s="35" t="s">
        <v>179</v>
      </c>
      <c r="G23" s="9" t="s">
        <v>13</v>
      </c>
      <c r="H23" s="9" t="str">
        <f>+E23</f>
        <v>31 OCT 2001</v>
      </c>
      <c r="I23" s="9" t="str">
        <f>+F23</f>
        <v>31 OCT 2000</v>
      </c>
      <c r="J23" s="9" t="s">
        <v>13</v>
      </c>
    </row>
    <row r="24" spans="5:10" ht="12">
      <c r="E24" s="8" t="s">
        <v>14</v>
      </c>
      <c r="F24" s="8" t="s">
        <v>14</v>
      </c>
      <c r="G24" s="10" t="s">
        <v>15</v>
      </c>
      <c r="H24" s="8" t="s">
        <v>14</v>
      </c>
      <c r="I24" s="8" t="s">
        <v>14</v>
      </c>
      <c r="J24" s="10" t="s">
        <v>15</v>
      </c>
    </row>
    <row r="25" spans="5:10" ht="12">
      <c r="E25" s="8"/>
      <c r="F25" s="8"/>
      <c r="G25" s="10"/>
      <c r="H25" s="8"/>
      <c r="I25" s="8"/>
      <c r="J25" s="10"/>
    </row>
    <row r="26" spans="1:10" ht="12.75" thickBot="1">
      <c r="A26" s="7" t="s">
        <v>16</v>
      </c>
      <c r="B26" s="3" t="s">
        <v>17</v>
      </c>
      <c r="C26" s="3" t="s">
        <v>96</v>
      </c>
      <c r="E26" s="33">
        <v>280329</v>
      </c>
      <c r="F26" s="33">
        <v>216546</v>
      </c>
      <c r="G26" s="48" t="s">
        <v>185</v>
      </c>
      <c r="H26" s="33">
        <v>553045</v>
      </c>
      <c r="I26" s="33">
        <v>408597</v>
      </c>
      <c r="J26" s="48" t="s">
        <v>191</v>
      </c>
    </row>
    <row r="27" spans="2:10" ht="17.25" customHeight="1" thickBot="1" thickTop="1">
      <c r="B27" s="3" t="s">
        <v>18</v>
      </c>
      <c r="C27" s="3" t="s">
        <v>98</v>
      </c>
      <c r="E27" s="33">
        <v>0</v>
      </c>
      <c r="F27" s="33">
        <v>0</v>
      </c>
      <c r="G27" s="29">
        <v>0</v>
      </c>
      <c r="H27" s="33">
        <v>0</v>
      </c>
      <c r="I27" s="33">
        <v>0</v>
      </c>
      <c r="J27" s="29">
        <v>0</v>
      </c>
    </row>
    <row r="28" spans="2:10" ht="18" customHeight="1" thickBot="1" thickTop="1">
      <c r="B28" s="3" t="s">
        <v>19</v>
      </c>
      <c r="C28" s="3" t="s">
        <v>97</v>
      </c>
      <c r="E28" s="33">
        <v>2702</v>
      </c>
      <c r="F28" s="33">
        <v>1652</v>
      </c>
      <c r="G28" s="30" t="s">
        <v>186</v>
      </c>
      <c r="H28" s="33">
        <v>4030</v>
      </c>
      <c r="I28" s="33">
        <v>2978</v>
      </c>
      <c r="J28" s="48" t="s">
        <v>191</v>
      </c>
    </row>
    <row r="29" spans="5:10" ht="12.75" thickTop="1">
      <c r="E29" s="29"/>
      <c r="F29" s="29"/>
      <c r="G29" s="6"/>
      <c r="H29" s="29"/>
      <c r="I29" s="29"/>
      <c r="J29" s="6"/>
    </row>
    <row r="30" spans="1:3" ht="12">
      <c r="A30" s="7" t="s">
        <v>20</v>
      </c>
      <c r="B30" s="3" t="s">
        <v>17</v>
      </c>
      <c r="C30" s="3" t="s">
        <v>144</v>
      </c>
    </row>
    <row r="31" spans="3:10" ht="12">
      <c r="C31" s="3" t="s">
        <v>145</v>
      </c>
      <c r="E31" s="29"/>
      <c r="F31" s="29"/>
      <c r="G31" s="6"/>
      <c r="H31" s="29"/>
      <c r="I31" s="29"/>
      <c r="J31" s="6"/>
    </row>
    <row r="32" spans="3:10" ht="12">
      <c r="C32" s="3" t="s">
        <v>99</v>
      </c>
      <c r="E32" s="29"/>
      <c r="F32" s="29"/>
      <c r="G32" s="6"/>
      <c r="H32" s="29"/>
      <c r="I32" s="29"/>
      <c r="J32" s="6"/>
    </row>
    <row r="33" spans="3:10" ht="12">
      <c r="C33" s="3" t="s">
        <v>103</v>
      </c>
      <c r="E33" s="29"/>
      <c r="F33" s="29"/>
      <c r="G33" s="6"/>
      <c r="H33" s="29"/>
      <c r="I33" s="29"/>
      <c r="J33" s="6"/>
    </row>
    <row r="34" spans="3:10" ht="12">
      <c r="C34" s="3" t="s">
        <v>100</v>
      </c>
      <c r="E34" s="29">
        <v>88457</v>
      </c>
      <c r="F34" s="29">
        <v>82247</v>
      </c>
      <c r="G34" s="43" t="s">
        <v>187</v>
      </c>
      <c r="H34" s="29">
        <v>184888</v>
      </c>
      <c r="I34" s="29">
        <v>150221</v>
      </c>
      <c r="J34" s="43" t="s">
        <v>192</v>
      </c>
    </row>
    <row r="35" spans="2:10" ht="12">
      <c r="B35" s="3" t="s">
        <v>18</v>
      </c>
      <c r="C35" s="3" t="s">
        <v>101</v>
      </c>
      <c r="E35" s="29">
        <v>-16567</v>
      </c>
      <c r="F35" s="29">
        <v>-9585</v>
      </c>
      <c r="G35" s="43" t="s">
        <v>188</v>
      </c>
      <c r="H35" s="29">
        <v>-31599</v>
      </c>
      <c r="I35" s="29">
        <v>-18661</v>
      </c>
      <c r="J35" s="43" t="s">
        <v>193</v>
      </c>
    </row>
    <row r="36" spans="2:10" ht="12">
      <c r="B36" s="3" t="s">
        <v>21</v>
      </c>
      <c r="C36" s="3" t="s">
        <v>22</v>
      </c>
      <c r="E36" s="29">
        <v>-34895</v>
      </c>
      <c r="F36" s="29">
        <v>-25694</v>
      </c>
      <c r="G36" s="43" t="s">
        <v>189</v>
      </c>
      <c r="H36" s="29">
        <v>-69801</v>
      </c>
      <c r="I36" s="29">
        <v>-50626</v>
      </c>
      <c r="J36" s="43" t="s">
        <v>194</v>
      </c>
    </row>
    <row r="37" spans="2:10" ht="12">
      <c r="B37" s="3" t="s">
        <v>23</v>
      </c>
      <c r="C37" s="3" t="s">
        <v>24</v>
      </c>
      <c r="E37" s="34">
        <v>0</v>
      </c>
      <c r="F37" s="34">
        <v>0</v>
      </c>
      <c r="G37" s="39">
        <v>0</v>
      </c>
      <c r="H37" s="34">
        <v>0</v>
      </c>
      <c r="I37" s="34">
        <v>0</v>
      </c>
      <c r="J37" s="39">
        <v>0</v>
      </c>
    </row>
    <row r="38" spans="2:3" ht="12">
      <c r="B38" s="3" t="s">
        <v>25</v>
      </c>
      <c r="C38" s="3" t="s">
        <v>102</v>
      </c>
    </row>
    <row r="39" spans="3:9" ht="12">
      <c r="C39" s="3" t="s">
        <v>103</v>
      </c>
      <c r="E39" s="29"/>
      <c r="F39" s="29"/>
      <c r="H39" s="29"/>
      <c r="I39" s="29"/>
    </row>
    <row r="40" spans="3:10" ht="12">
      <c r="C40" s="3" t="s">
        <v>100</v>
      </c>
      <c r="E40" s="29">
        <f>SUM(E34:E37)</f>
        <v>36995</v>
      </c>
      <c r="F40" s="29">
        <f>SUM(F34:F37)</f>
        <v>46968</v>
      </c>
      <c r="G40" s="63" t="s">
        <v>190</v>
      </c>
      <c r="H40" s="29">
        <f>SUM(H34:H37)</f>
        <v>83488</v>
      </c>
      <c r="I40" s="29">
        <f>SUM(I34:I37)</f>
        <v>80934</v>
      </c>
      <c r="J40" s="63" t="s">
        <v>195</v>
      </c>
    </row>
    <row r="41" spans="2:3" ht="12">
      <c r="B41" s="3" t="s">
        <v>27</v>
      </c>
      <c r="C41" s="3" t="s">
        <v>104</v>
      </c>
    </row>
    <row r="42" spans="3:10" ht="12">
      <c r="C42" s="3" t="s">
        <v>28</v>
      </c>
      <c r="E42" s="34">
        <v>0</v>
      </c>
      <c r="F42" s="34">
        <v>0</v>
      </c>
      <c r="G42" s="29">
        <v>0</v>
      </c>
      <c r="H42" s="34">
        <v>0</v>
      </c>
      <c r="I42" s="34">
        <v>0</v>
      </c>
      <c r="J42" s="29">
        <v>0</v>
      </c>
    </row>
    <row r="43" spans="2:3" ht="12">
      <c r="B43" s="3" t="s">
        <v>29</v>
      </c>
      <c r="C43" s="3" t="s">
        <v>105</v>
      </c>
    </row>
    <row r="44" spans="3:10" ht="12">
      <c r="C44" s="3" t="s">
        <v>26</v>
      </c>
      <c r="E44" s="29"/>
      <c r="F44" s="29"/>
      <c r="G44" s="30"/>
      <c r="H44" s="29"/>
      <c r="I44" s="29"/>
      <c r="J44" s="30"/>
    </row>
    <row r="45" spans="3:10" ht="12">
      <c r="C45" s="3" t="s">
        <v>146</v>
      </c>
      <c r="E45" s="29"/>
      <c r="F45" s="29"/>
      <c r="G45" s="30"/>
      <c r="H45" s="29"/>
      <c r="I45" s="29"/>
      <c r="J45" s="30"/>
    </row>
    <row r="46" spans="3:10" ht="12">
      <c r="C46" s="3" t="s">
        <v>147</v>
      </c>
      <c r="E46" s="29">
        <f>E40+E42</f>
        <v>36995</v>
      </c>
      <c r="F46" s="29">
        <f>F40+F42</f>
        <v>46968</v>
      </c>
      <c r="G46" s="30" t="str">
        <f>G40</f>
        <v>-21</v>
      </c>
      <c r="H46" s="29">
        <f>H40+H42</f>
        <v>83488</v>
      </c>
      <c r="I46" s="29">
        <f>I40+I42</f>
        <v>80934</v>
      </c>
      <c r="J46" s="30" t="str">
        <f>J40</f>
        <v>+3</v>
      </c>
    </row>
    <row r="47" spans="2:10" ht="12">
      <c r="B47" s="3" t="s">
        <v>30</v>
      </c>
      <c r="C47" s="3" t="s">
        <v>106</v>
      </c>
      <c r="E47" s="34">
        <v>0</v>
      </c>
      <c r="F47" s="34">
        <v>0</v>
      </c>
      <c r="G47" s="29"/>
      <c r="H47" s="34">
        <v>0</v>
      </c>
      <c r="I47" s="34">
        <v>0</v>
      </c>
      <c r="J47" s="29"/>
    </row>
    <row r="48" spans="2:3" ht="12">
      <c r="B48" s="3" t="s">
        <v>31</v>
      </c>
      <c r="C48" s="3" t="s">
        <v>107</v>
      </c>
    </row>
    <row r="49" spans="3:10" ht="12">
      <c r="C49" s="3" t="s">
        <v>159</v>
      </c>
      <c r="E49" s="29">
        <f>E46+E47</f>
        <v>36995</v>
      </c>
      <c r="F49" s="29">
        <f>F46+F47</f>
        <v>46968</v>
      </c>
      <c r="G49" s="30" t="str">
        <f>G40</f>
        <v>-21</v>
      </c>
      <c r="H49" s="29">
        <f>H46+H47</f>
        <v>83488</v>
      </c>
      <c r="I49" s="29">
        <f>I46+I47</f>
        <v>80934</v>
      </c>
      <c r="J49" s="30" t="str">
        <f>J40</f>
        <v>+3</v>
      </c>
    </row>
    <row r="50" spans="3:10" ht="12">
      <c r="C50" s="3" t="s">
        <v>114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</row>
    <row r="51" spans="2:10" ht="12">
      <c r="B51" s="3" t="s">
        <v>32</v>
      </c>
      <c r="C51" s="3" t="s">
        <v>108</v>
      </c>
      <c r="E51" s="47"/>
      <c r="F51" s="47"/>
      <c r="G51" s="29"/>
      <c r="H51" s="47"/>
      <c r="I51" s="47"/>
      <c r="J51" s="29"/>
    </row>
    <row r="52" spans="3:10" ht="12">
      <c r="C52" s="3" t="s">
        <v>109</v>
      </c>
      <c r="E52" s="34">
        <v>0</v>
      </c>
      <c r="F52" s="34">
        <v>0</v>
      </c>
      <c r="G52" s="29">
        <v>0</v>
      </c>
      <c r="H52" s="34">
        <v>0</v>
      </c>
      <c r="I52" s="34">
        <v>0</v>
      </c>
      <c r="J52" s="29">
        <v>0</v>
      </c>
    </row>
    <row r="53" spans="2:3" ht="12">
      <c r="B53" s="3" t="s">
        <v>33</v>
      </c>
      <c r="C53" s="3" t="s">
        <v>110</v>
      </c>
    </row>
    <row r="54" ht="12">
      <c r="C54" s="3" t="s">
        <v>111</v>
      </c>
    </row>
    <row r="55" spans="3:10" ht="12">
      <c r="C55" s="3" t="s">
        <v>112</v>
      </c>
      <c r="E55" s="29">
        <f>SUM(E49:E52)</f>
        <v>36995</v>
      </c>
      <c r="F55" s="29">
        <f>SUM(F49:F52)</f>
        <v>46968</v>
      </c>
      <c r="G55" s="30" t="str">
        <f>G40</f>
        <v>-21</v>
      </c>
      <c r="H55" s="29">
        <f>SUM(H49:H52)</f>
        <v>83488</v>
      </c>
      <c r="I55" s="29">
        <f>SUM(I49:I52)</f>
        <v>80934</v>
      </c>
      <c r="J55" s="30" t="str">
        <f>J40</f>
        <v>+3</v>
      </c>
    </row>
    <row r="56" spans="2:10" ht="12">
      <c r="B56" s="3" t="s">
        <v>113</v>
      </c>
      <c r="C56" s="3" t="s">
        <v>34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</row>
    <row r="57" spans="3:10" ht="12">
      <c r="C57" s="3" t="s">
        <v>114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</row>
    <row r="58" spans="3:9" ht="12">
      <c r="C58" s="3" t="s">
        <v>35</v>
      </c>
      <c r="E58" s="29"/>
      <c r="F58" s="29"/>
      <c r="H58" s="29"/>
      <c r="I58" s="29"/>
    </row>
    <row r="59" spans="3:10" ht="12">
      <c r="C59" s="3" t="s">
        <v>158</v>
      </c>
      <c r="E59" s="34">
        <v>0</v>
      </c>
      <c r="F59" s="34">
        <v>0</v>
      </c>
      <c r="G59" s="29">
        <v>0</v>
      </c>
      <c r="H59" s="34">
        <v>0</v>
      </c>
      <c r="I59" s="34">
        <v>0</v>
      </c>
      <c r="J59" s="29">
        <v>0</v>
      </c>
    </row>
    <row r="60" spans="2:3" ht="12">
      <c r="B60" s="3" t="s">
        <v>115</v>
      </c>
      <c r="C60" s="3" t="s">
        <v>116</v>
      </c>
    </row>
    <row r="61" spans="3:10" ht="12.75" thickBot="1">
      <c r="C61" s="3" t="s">
        <v>36</v>
      </c>
      <c r="E61" s="33">
        <f>SUM(E55:E59)</f>
        <v>36995</v>
      </c>
      <c r="F61" s="33">
        <f>SUM(F55:F59)</f>
        <v>46968</v>
      </c>
      <c r="G61" s="30" t="str">
        <f>G40</f>
        <v>-21</v>
      </c>
      <c r="H61" s="33">
        <f>SUM(H55:H59)</f>
        <v>83488</v>
      </c>
      <c r="I61" s="33">
        <f>SUM(I55:I59)</f>
        <v>80934</v>
      </c>
      <c r="J61" s="30" t="str">
        <f>J40</f>
        <v>+3</v>
      </c>
    </row>
    <row r="62" ht="12.75" thickTop="1"/>
    <row r="63" spans="5:9" ht="12">
      <c r="E63" s="29"/>
      <c r="F63" s="29"/>
      <c r="H63" s="29"/>
      <c r="I63" s="29"/>
    </row>
    <row r="64" spans="1:9" ht="12">
      <c r="A64" s="3" t="s">
        <v>37</v>
      </c>
      <c r="E64" s="29"/>
      <c r="F64" s="29"/>
      <c r="H64" s="29"/>
      <c r="I64" s="29"/>
    </row>
    <row r="65" spans="1:9" ht="12">
      <c r="A65" s="3" t="s">
        <v>180</v>
      </c>
      <c r="E65" s="29"/>
      <c r="F65" s="29"/>
      <c r="H65" s="29"/>
      <c r="I65" s="29"/>
    </row>
    <row r="66" spans="5:9" ht="12">
      <c r="E66" s="29"/>
      <c r="F66" s="29"/>
      <c r="H66" s="29"/>
      <c r="I66" s="29"/>
    </row>
    <row r="67" spans="5:9" ht="12">
      <c r="E67" s="29"/>
      <c r="F67" s="29"/>
      <c r="H67" s="29"/>
      <c r="I67" s="29"/>
    </row>
    <row r="68" spans="1:9" ht="12">
      <c r="A68" s="5" t="s">
        <v>38</v>
      </c>
      <c r="E68" s="29"/>
      <c r="F68" s="29"/>
      <c r="H68" s="29"/>
      <c r="I68" s="29"/>
    </row>
    <row r="69" spans="1:9" ht="12">
      <c r="A69" s="5"/>
      <c r="E69" s="29"/>
      <c r="F69" s="29"/>
      <c r="H69" s="29"/>
      <c r="I69" s="29"/>
    </row>
    <row r="70" spans="1:10" ht="12">
      <c r="A70" s="5"/>
      <c r="E70" s="37" t="s">
        <v>4</v>
      </c>
      <c r="F70" s="37"/>
      <c r="G70" s="11"/>
      <c r="H70" s="37" t="s">
        <v>5</v>
      </c>
      <c r="I70" s="37"/>
      <c r="J70" s="11"/>
    </row>
    <row r="71" spans="1:10" ht="12">
      <c r="A71" s="5"/>
      <c r="E71" s="8" t="s">
        <v>6</v>
      </c>
      <c r="F71" s="4" t="s">
        <v>7</v>
      </c>
      <c r="G71" s="4"/>
      <c r="H71" s="8" t="s">
        <v>6</v>
      </c>
      <c r="I71" s="11" t="s">
        <v>7</v>
      </c>
      <c r="J71" s="4"/>
    </row>
    <row r="72" spans="1:10" ht="12">
      <c r="A72" s="5"/>
      <c r="E72" s="8" t="s">
        <v>8</v>
      </c>
      <c r="F72" s="4" t="s">
        <v>9</v>
      </c>
      <c r="G72" s="4"/>
      <c r="H72" s="8" t="s">
        <v>8</v>
      </c>
      <c r="I72" s="11" t="s">
        <v>9</v>
      </c>
      <c r="J72" s="4"/>
    </row>
    <row r="73" spans="1:10" ht="12">
      <c r="A73" s="5"/>
      <c r="E73" s="8" t="s">
        <v>10</v>
      </c>
      <c r="F73" s="8" t="s">
        <v>10</v>
      </c>
      <c r="G73" s="4"/>
      <c r="H73" s="8" t="s">
        <v>11</v>
      </c>
      <c r="I73" s="8" t="s">
        <v>12</v>
      </c>
      <c r="J73" s="4"/>
    </row>
    <row r="74" spans="1:10" ht="12">
      <c r="A74" s="5"/>
      <c r="E74" s="35" t="str">
        <f>E23</f>
        <v>31 OCT 2001</v>
      </c>
      <c r="F74" s="35" t="str">
        <f>F23</f>
        <v>31 OCT 2000</v>
      </c>
      <c r="G74" s="9" t="s">
        <v>13</v>
      </c>
      <c r="H74" s="9" t="str">
        <f>+E74</f>
        <v>31 OCT 2001</v>
      </c>
      <c r="I74" s="9" t="str">
        <f>+F74</f>
        <v>31 OCT 2000</v>
      </c>
      <c r="J74" s="9" t="s">
        <v>13</v>
      </c>
    </row>
    <row r="75" spans="1:10" ht="12">
      <c r="A75" s="5"/>
      <c r="E75" s="8" t="s">
        <v>14</v>
      </c>
      <c r="F75" s="8" t="s">
        <v>14</v>
      </c>
      <c r="G75" s="10" t="s">
        <v>15</v>
      </c>
      <c r="H75" s="8" t="s">
        <v>14</v>
      </c>
      <c r="I75" s="8" t="s">
        <v>14</v>
      </c>
      <c r="J75" s="10" t="s">
        <v>15</v>
      </c>
    </row>
    <row r="76" spans="5:9" ht="12">
      <c r="E76" s="29"/>
      <c r="F76" s="29"/>
      <c r="H76" s="29"/>
      <c r="I76" s="29"/>
    </row>
    <row r="77" spans="1:9" ht="12">
      <c r="A77" s="7" t="s">
        <v>39</v>
      </c>
      <c r="C77" s="3" t="s">
        <v>40</v>
      </c>
      <c r="E77" s="29"/>
      <c r="F77" s="29"/>
      <c r="H77" s="29"/>
      <c r="I77" s="29"/>
    </row>
    <row r="78" spans="3:9" ht="12">
      <c r="C78" s="3" t="s">
        <v>117</v>
      </c>
      <c r="E78" s="29"/>
      <c r="F78" s="29"/>
      <c r="H78" s="29"/>
      <c r="I78" s="29"/>
    </row>
    <row r="79" spans="3:9" ht="12">
      <c r="C79" s="3" t="s">
        <v>41</v>
      </c>
      <c r="E79" s="29"/>
      <c r="F79" s="29"/>
      <c r="H79" s="29"/>
      <c r="I79" s="29"/>
    </row>
    <row r="80" spans="3:9" ht="12">
      <c r="C80" s="3" t="s">
        <v>42</v>
      </c>
      <c r="E80" s="29"/>
      <c r="F80" s="29"/>
      <c r="H80" s="29"/>
      <c r="I80" s="29"/>
    </row>
    <row r="81" spans="3:9" ht="12">
      <c r="C81" s="3" t="s">
        <v>171</v>
      </c>
      <c r="E81" s="29"/>
      <c r="F81" s="29"/>
      <c r="H81" s="29"/>
      <c r="I81" s="29"/>
    </row>
    <row r="82" spans="3:9" ht="12">
      <c r="C82" s="3" t="s">
        <v>172</v>
      </c>
      <c r="E82" s="29"/>
      <c r="F82" s="29"/>
      <c r="H82" s="29"/>
      <c r="I82" s="29"/>
    </row>
    <row r="83" spans="3:10" ht="12.75" thickBot="1">
      <c r="C83" s="3" t="s">
        <v>173</v>
      </c>
      <c r="E83" s="61">
        <f>E61/750000*100</f>
        <v>4.932666666666666</v>
      </c>
      <c r="F83" s="61">
        <f>F61/750000*100</f>
        <v>6.2623999999999995</v>
      </c>
      <c r="G83" s="64" t="s">
        <v>190</v>
      </c>
      <c r="H83" s="61">
        <f>H61/750000*100</f>
        <v>11.131733333333333</v>
      </c>
      <c r="I83" s="61">
        <f>I61/750000*100</f>
        <v>10.7912</v>
      </c>
      <c r="J83" s="63" t="s">
        <v>195</v>
      </c>
    </row>
    <row r="84" spans="3:9" ht="12.75" thickTop="1">
      <c r="C84" s="3" t="s">
        <v>119</v>
      </c>
      <c r="E84" s="29"/>
      <c r="F84" s="29"/>
      <c r="H84" s="29"/>
      <c r="I84" s="29"/>
    </row>
    <row r="85" spans="3:10" ht="12.75" thickBot="1">
      <c r="C85" s="3" t="s">
        <v>118</v>
      </c>
      <c r="E85" s="38" t="s">
        <v>43</v>
      </c>
      <c r="F85" s="38" t="s">
        <v>43</v>
      </c>
      <c r="G85" s="6" t="s">
        <v>43</v>
      </c>
      <c r="H85" s="38" t="s">
        <v>43</v>
      </c>
      <c r="I85" s="38" t="s">
        <v>43</v>
      </c>
      <c r="J85" s="6" t="s">
        <v>43</v>
      </c>
    </row>
    <row r="86" spans="5:9" ht="12.75" thickTop="1">
      <c r="E86" s="29"/>
      <c r="F86" s="29"/>
      <c r="H86" s="29"/>
      <c r="I86" s="29"/>
    </row>
    <row r="87" spans="5:9" ht="12">
      <c r="E87" s="29"/>
      <c r="F87" s="29"/>
      <c r="H87" s="29"/>
      <c r="I87" s="29"/>
    </row>
    <row r="88" ht="12">
      <c r="B88" s="4" t="s">
        <v>44</v>
      </c>
    </row>
    <row r="89" ht="12">
      <c r="C89" s="3" t="s">
        <v>45</v>
      </c>
    </row>
    <row r="90" spans="2:3" ht="12">
      <c r="B90" s="4"/>
      <c r="C90" s="4"/>
    </row>
    <row r="98" ht="12">
      <c r="C98" s="60"/>
    </row>
  </sheetData>
  <mergeCells count="2">
    <mergeCell ref="A1:J1"/>
    <mergeCell ref="A2:J2"/>
  </mergeCells>
  <printOptions horizontalCentered="1"/>
  <pageMargins left="0.5" right="0" top="1" bottom="1" header="0.75" footer="1"/>
  <pageSetup horizontalDpi="300" verticalDpi="300" orientation="portrait" paperSize="9" scale="90" r:id="rId1"/>
  <headerFooter alignWithMargins="0">
    <oddFooter>&amp;C&amp;9Page &amp;P of 5</oddFooter>
  </headerFooter>
  <rowBreaks count="1" manualBreakCount="1">
    <brk id="61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H56"/>
  <sheetViews>
    <sheetView workbookViewId="0" topLeftCell="A1">
      <selection activeCell="A6" sqref="A6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3" width="35.00390625" style="0" customWidth="1"/>
    <col min="4" max="4" width="2.00390625" style="0" customWidth="1"/>
    <col min="5" max="5" width="17.140625" style="0" customWidth="1"/>
    <col min="6" max="6" width="5.00390625" style="0" customWidth="1"/>
    <col min="7" max="7" width="17.57421875" style="0" customWidth="1"/>
  </cols>
  <sheetData>
    <row r="5" ht="12.75">
      <c r="A5" s="4" t="s">
        <v>251</v>
      </c>
    </row>
    <row r="6" spans="5:7" ht="12.75">
      <c r="E6" s="14" t="s">
        <v>46</v>
      </c>
      <c r="G6" s="14" t="s">
        <v>47</v>
      </c>
    </row>
    <row r="7" spans="5:7" ht="12.75">
      <c r="E7" s="14" t="s">
        <v>6</v>
      </c>
      <c r="G7" s="14" t="s">
        <v>48</v>
      </c>
    </row>
    <row r="8" spans="5:7" ht="12.75">
      <c r="E8" s="14" t="s">
        <v>10</v>
      </c>
      <c r="G8" s="14" t="s">
        <v>157</v>
      </c>
    </row>
    <row r="9" spans="5:7" ht="12.75">
      <c r="E9" s="36" t="s">
        <v>181</v>
      </c>
      <c r="G9" s="36" t="s">
        <v>150</v>
      </c>
    </row>
    <row r="10" spans="5:7" ht="12.75">
      <c r="E10" s="36"/>
      <c r="G10" s="57" t="s">
        <v>161</v>
      </c>
    </row>
    <row r="11" spans="5:7" ht="12.75">
      <c r="E11" s="14" t="s">
        <v>14</v>
      </c>
      <c r="G11" s="14" t="s">
        <v>14</v>
      </c>
    </row>
    <row r="13" spans="1:7" ht="12.75">
      <c r="A13" s="13" t="s">
        <v>16</v>
      </c>
      <c r="B13" t="s">
        <v>120</v>
      </c>
      <c r="E13" s="50">
        <v>1923229</v>
      </c>
      <c r="F13" s="50"/>
      <c r="G13" s="50">
        <v>1701180</v>
      </c>
    </row>
    <row r="14" spans="1:7" ht="12.75">
      <c r="A14" s="13" t="s">
        <v>20</v>
      </c>
      <c r="B14" t="s">
        <v>121</v>
      </c>
      <c r="E14" s="50">
        <v>0</v>
      </c>
      <c r="F14" s="50"/>
      <c r="G14" s="50">
        <v>0</v>
      </c>
    </row>
    <row r="15" spans="1:7" ht="12.75">
      <c r="A15" s="13" t="s">
        <v>39</v>
      </c>
      <c r="B15" t="s">
        <v>122</v>
      </c>
      <c r="E15" s="50">
        <v>0</v>
      </c>
      <c r="F15" s="50"/>
      <c r="G15" s="50">
        <v>0</v>
      </c>
    </row>
    <row r="16" spans="1:7" ht="12.75">
      <c r="A16" s="13" t="s">
        <v>49</v>
      </c>
      <c r="B16" t="s">
        <v>123</v>
      </c>
      <c r="D16" s="46"/>
      <c r="E16" s="50">
        <v>0</v>
      </c>
      <c r="F16" s="50"/>
      <c r="G16" s="50">
        <v>0</v>
      </c>
    </row>
    <row r="17" spans="1:7" ht="12.75">
      <c r="A17" s="13" t="s">
        <v>50</v>
      </c>
      <c r="B17" t="s">
        <v>124</v>
      </c>
      <c r="D17" s="46"/>
      <c r="E17" s="50">
        <v>0</v>
      </c>
      <c r="F17" s="50"/>
      <c r="G17" s="50">
        <v>0</v>
      </c>
    </row>
    <row r="18" spans="1:7" ht="12.75">
      <c r="A18" s="13" t="s">
        <v>52</v>
      </c>
      <c r="B18" t="s">
        <v>151</v>
      </c>
      <c r="E18" s="50">
        <v>52755</v>
      </c>
      <c r="F18" s="50"/>
      <c r="G18" s="50">
        <v>58961</v>
      </c>
    </row>
    <row r="19" spans="1:7" ht="12.75">
      <c r="A19" s="13" t="s">
        <v>55</v>
      </c>
      <c r="B19" t="s">
        <v>125</v>
      </c>
      <c r="E19" s="50">
        <v>0</v>
      </c>
      <c r="F19" s="50"/>
      <c r="G19" s="50">
        <v>0</v>
      </c>
    </row>
    <row r="20" spans="1:7" ht="12.75">
      <c r="A20" s="13"/>
      <c r="E20" s="50"/>
      <c r="F20" s="50"/>
      <c r="G20" s="50"/>
    </row>
    <row r="21" spans="1:7" ht="12.75">
      <c r="A21" s="13" t="s">
        <v>56</v>
      </c>
      <c r="B21" t="s">
        <v>51</v>
      </c>
      <c r="E21" s="50"/>
      <c r="F21" s="50"/>
      <c r="G21" s="50"/>
    </row>
    <row r="22" spans="3:7" ht="12.75">
      <c r="C22" s="15" t="s">
        <v>126</v>
      </c>
      <c r="E22" s="50">
        <v>16526</v>
      </c>
      <c r="F22" s="50"/>
      <c r="G22" s="50">
        <v>17176</v>
      </c>
    </row>
    <row r="23" spans="3:7" ht="12.75">
      <c r="C23" s="15" t="s">
        <v>127</v>
      </c>
      <c r="E23" s="50">
        <v>109452</v>
      </c>
      <c r="F23" s="50"/>
      <c r="G23" s="50">
        <v>94627</v>
      </c>
    </row>
    <row r="24" spans="3:7" ht="12.75">
      <c r="C24" s="15" t="s">
        <v>128</v>
      </c>
      <c r="E24" s="50">
        <v>0</v>
      </c>
      <c r="F24" s="50"/>
      <c r="G24" s="50">
        <v>0</v>
      </c>
    </row>
    <row r="25" spans="3:7" ht="12.75">
      <c r="C25" s="15" t="s">
        <v>160</v>
      </c>
      <c r="E25" s="50">
        <v>4437</v>
      </c>
      <c r="F25" s="50"/>
      <c r="G25" s="50">
        <v>12143</v>
      </c>
    </row>
    <row r="26" spans="3:7" ht="12.75">
      <c r="C26" s="15" t="s">
        <v>168</v>
      </c>
      <c r="E26" s="50">
        <v>175223</v>
      </c>
      <c r="F26" s="50"/>
      <c r="G26" s="50">
        <v>199330</v>
      </c>
    </row>
    <row r="27" spans="3:7" ht="12.75">
      <c r="C27" s="15" t="s">
        <v>152</v>
      </c>
      <c r="E27" s="50">
        <v>118924</v>
      </c>
      <c r="F27" s="50"/>
      <c r="G27" s="50">
        <v>51939</v>
      </c>
    </row>
    <row r="28" spans="5:7" ht="12.75">
      <c r="E28" s="51">
        <f>SUM(E22:E27)</f>
        <v>424562</v>
      </c>
      <c r="F28" s="50"/>
      <c r="G28" s="51">
        <f>SUM(G22:G27)</f>
        <v>375215</v>
      </c>
    </row>
    <row r="29" spans="1:7" ht="12.75">
      <c r="A29" s="12" t="s">
        <v>58</v>
      </c>
      <c r="B29" t="s">
        <v>53</v>
      </c>
      <c r="E29" s="50"/>
      <c r="F29" s="50"/>
      <c r="G29" s="50"/>
    </row>
    <row r="30" spans="3:7" ht="12.75">
      <c r="C30" s="15" t="s">
        <v>130</v>
      </c>
      <c r="E30" s="50">
        <v>63137</v>
      </c>
      <c r="F30" s="50"/>
      <c r="G30" s="50">
        <v>64632</v>
      </c>
    </row>
    <row r="31" spans="3:7" ht="12.75">
      <c r="C31" s="15" t="s">
        <v>129</v>
      </c>
      <c r="E31" s="50">
        <v>337631</v>
      </c>
      <c r="F31" s="50"/>
      <c r="G31" s="50">
        <v>431283</v>
      </c>
    </row>
    <row r="32" spans="3:7" ht="12.75">
      <c r="C32" s="15" t="s">
        <v>131</v>
      </c>
      <c r="E32" s="50">
        <v>90354</v>
      </c>
      <c r="F32" s="50"/>
      <c r="G32" s="50">
        <v>0</v>
      </c>
    </row>
    <row r="33" spans="3:7" ht="12.75">
      <c r="C33" s="15" t="s">
        <v>132</v>
      </c>
      <c r="E33" s="50">
        <v>0</v>
      </c>
      <c r="F33" s="50"/>
      <c r="G33" s="50">
        <v>0</v>
      </c>
    </row>
    <row r="34" spans="3:7" ht="12.75">
      <c r="C34" s="15" t="s">
        <v>133</v>
      </c>
      <c r="E34" s="50">
        <v>0</v>
      </c>
      <c r="F34" s="50"/>
      <c r="G34" s="50">
        <v>0</v>
      </c>
    </row>
    <row r="35" spans="3:7" ht="12.75">
      <c r="C35" s="15" t="s">
        <v>153</v>
      </c>
      <c r="E35" s="54">
        <v>177</v>
      </c>
      <c r="F35" s="50"/>
      <c r="G35" s="54">
        <v>778</v>
      </c>
    </row>
    <row r="36" spans="5:7" ht="12.75">
      <c r="E36" s="50">
        <f>SUM(E30:E35)</f>
        <v>491299</v>
      </c>
      <c r="F36" s="50"/>
      <c r="G36" s="50">
        <f>SUM(G30:G35)</f>
        <v>496693</v>
      </c>
    </row>
    <row r="37" spans="1:7" ht="12.75">
      <c r="A37" s="12" t="s">
        <v>59</v>
      </c>
      <c r="B37" t="s">
        <v>154</v>
      </c>
      <c r="E37" s="51">
        <f>+E28-E36</f>
        <v>-66737</v>
      </c>
      <c r="F37" s="50"/>
      <c r="G37" s="51">
        <f>+G28-G36</f>
        <v>-121478</v>
      </c>
    </row>
    <row r="38" spans="1:7" ht="13.5" thickBot="1">
      <c r="A38" s="12"/>
      <c r="E38" s="52">
        <f>+E37+SUM(E13:E18)</f>
        <v>1909247</v>
      </c>
      <c r="F38" s="50"/>
      <c r="G38" s="52">
        <f>+G37+SUM(G13:G18)</f>
        <v>1638663</v>
      </c>
    </row>
    <row r="39" spans="1:7" ht="13.5" thickTop="1">
      <c r="A39" s="12"/>
      <c r="E39" s="53"/>
      <c r="F39" s="50"/>
      <c r="G39" s="53"/>
    </row>
    <row r="40" spans="1:7" ht="12.75">
      <c r="A40" s="12" t="s">
        <v>60</v>
      </c>
      <c r="B40" t="s">
        <v>135</v>
      </c>
      <c r="E40" s="50"/>
      <c r="F40" s="50"/>
      <c r="G40" s="50"/>
    </row>
    <row r="41" spans="2:7" ht="12.75">
      <c r="B41" t="s">
        <v>134</v>
      </c>
      <c r="E41" s="50">
        <v>750000</v>
      </c>
      <c r="F41" s="50"/>
      <c r="G41" s="50">
        <v>750000</v>
      </c>
    </row>
    <row r="42" spans="2:7" ht="12.75">
      <c r="B42" t="s">
        <v>57</v>
      </c>
      <c r="E42" s="50"/>
      <c r="F42" s="50"/>
      <c r="G42" s="50"/>
    </row>
    <row r="43" spans="3:7" ht="12.75">
      <c r="C43" s="15" t="s">
        <v>136</v>
      </c>
      <c r="E43" s="50">
        <v>352651</v>
      </c>
      <c r="F43" s="50"/>
      <c r="G43" s="50">
        <v>352651</v>
      </c>
    </row>
    <row r="44" spans="3:7" ht="12.75">
      <c r="C44" s="15" t="s">
        <v>137</v>
      </c>
      <c r="E44" s="50">
        <v>0</v>
      </c>
      <c r="F44" s="50"/>
      <c r="G44" s="50">
        <v>0</v>
      </c>
    </row>
    <row r="45" spans="3:7" ht="12.75">
      <c r="C45" s="15" t="s">
        <v>138</v>
      </c>
      <c r="E45" s="50">
        <v>0</v>
      </c>
      <c r="F45" s="50"/>
      <c r="G45" s="50">
        <v>0</v>
      </c>
    </row>
    <row r="46" spans="3:7" ht="12.75">
      <c r="C46" s="15" t="s">
        <v>139</v>
      </c>
      <c r="E46" s="50">
        <v>0</v>
      </c>
      <c r="F46" s="50"/>
      <c r="G46" s="50">
        <v>0</v>
      </c>
    </row>
    <row r="47" spans="3:7" ht="12.75">
      <c r="C47" s="15" t="s">
        <v>196</v>
      </c>
      <c r="E47" s="50">
        <v>128594</v>
      </c>
      <c r="F47" s="50"/>
      <c r="G47" s="50">
        <v>45106</v>
      </c>
    </row>
    <row r="48" spans="3:7" ht="12.75">
      <c r="C48" s="15" t="s">
        <v>54</v>
      </c>
      <c r="E48" s="54">
        <v>0</v>
      </c>
      <c r="F48" s="50"/>
      <c r="G48" s="54">
        <v>0</v>
      </c>
    </row>
    <row r="49" spans="3:7" ht="12.75">
      <c r="C49" s="15"/>
      <c r="E49" s="50">
        <f>SUM(E41:E48)</f>
        <v>1231245</v>
      </c>
      <c r="F49" s="50"/>
      <c r="G49" s="50">
        <f>SUM(G41:G48)</f>
        <v>1147757</v>
      </c>
    </row>
    <row r="50" spans="1:7" ht="12.75">
      <c r="A50" s="12" t="s">
        <v>61</v>
      </c>
      <c r="B50" t="s">
        <v>140</v>
      </c>
      <c r="E50" s="50">
        <v>0</v>
      </c>
      <c r="F50" s="50"/>
      <c r="G50" s="50">
        <v>0</v>
      </c>
    </row>
    <row r="51" spans="1:7" ht="12.75">
      <c r="A51" s="12" t="s">
        <v>79</v>
      </c>
      <c r="B51" t="s">
        <v>141</v>
      </c>
      <c r="E51" s="50">
        <v>678002</v>
      </c>
      <c r="F51" s="50"/>
      <c r="G51" s="50">
        <v>490906</v>
      </c>
    </row>
    <row r="52" spans="1:7" ht="12.75">
      <c r="A52" s="12" t="s">
        <v>81</v>
      </c>
      <c r="B52" t="s">
        <v>142</v>
      </c>
      <c r="E52" s="50">
        <v>0</v>
      </c>
      <c r="F52" s="50"/>
      <c r="G52" s="50">
        <v>0</v>
      </c>
    </row>
    <row r="53" spans="1:7" ht="12.75">
      <c r="A53" s="12" t="s">
        <v>83</v>
      </c>
      <c r="B53" t="s">
        <v>143</v>
      </c>
      <c r="E53" s="50">
        <v>0</v>
      </c>
      <c r="F53" s="50"/>
      <c r="G53" s="50">
        <v>0</v>
      </c>
    </row>
    <row r="54" spans="1:7" ht="13.5" thickBot="1">
      <c r="A54" s="12"/>
      <c r="E54" s="52">
        <f>SUM(E49:E53)</f>
        <v>1909247</v>
      </c>
      <c r="F54" s="50"/>
      <c r="G54" s="52">
        <f>SUM(G49:G53)</f>
        <v>1638663</v>
      </c>
    </row>
    <row r="55" spans="1:7" ht="13.5" thickTop="1">
      <c r="A55" s="12"/>
      <c r="E55" s="32"/>
      <c r="F55" s="31"/>
      <c r="G55" s="32"/>
    </row>
    <row r="56" spans="1:8" ht="13.5" thickBot="1">
      <c r="A56" s="12" t="s">
        <v>85</v>
      </c>
      <c r="B56" t="s">
        <v>148</v>
      </c>
      <c r="E56" s="49">
        <f>+(E38-E18-E51-E52)/750000</f>
        <v>1.57132</v>
      </c>
      <c r="F56" s="45"/>
      <c r="G56" s="49">
        <f>+(G38-G18-G51-G52)/750000</f>
        <v>1.451728</v>
      </c>
      <c r="H56" s="44"/>
    </row>
    <row r="57" ht="13.5" thickTop="1"/>
  </sheetData>
  <printOptions horizontalCentered="1"/>
  <pageMargins left="0.75" right="0.75" top="0.84" bottom="1" header="1.01" footer="0.75"/>
  <pageSetup horizontalDpi="300" verticalDpi="300" orientation="portrait" paperSize="9" r:id="rId1"/>
  <headerFooter alignWithMargins="0">
    <oddHeader>&amp;L&amp;9DiGi.Com Berhad
Unaudited Consolidated Results For The Second Quarter  Ended 31 October 2001&amp;R
</oddHeader>
    <oddFooter>&amp;CPage 3 of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128"/>
  <sheetViews>
    <sheetView workbookViewId="0" topLeftCell="A102">
      <selection activeCell="B119" sqref="B119"/>
    </sheetView>
  </sheetViews>
  <sheetFormatPr defaultColWidth="9.140625" defaultRowHeight="12.75"/>
  <cols>
    <col min="1" max="1" width="3.8515625" style="40" customWidth="1"/>
    <col min="2" max="2" width="6.7109375" style="1" customWidth="1"/>
    <col min="3" max="8" width="5.7109375" style="1" customWidth="1"/>
    <col min="9" max="9" width="13.140625" style="1" customWidth="1"/>
    <col min="10" max="10" width="7.7109375" style="1" customWidth="1"/>
    <col min="11" max="11" width="4.57421875" style="1" customWidth="1"/>
    <col min="12" max="16384" width="5.7109375" style="1" customWidth="1"/>
  </cols>
  <sheetData>
    <row r="2" ht="12.75">
      <c r="A2" s="2" t="s">
        <v>62</v>
      </c>
    </row>
    <row r="4" spans="1:4" ht="12.75">
      <c r="A4" s="41" t="s">
        <v>16</v>
      </c>
      <c r="B4" s="40" t="s">
        <v>63</v>
      </c>
      <c r="C4" s="40"/>
      <c r="D4" s="40"/>
    </row>
    <row r="5" spans="1:2" ht="12.75">
      <c r="A5" s="14"/>
      <c r="B5" s="1" t="s">
        <v>215</v>
      </c>
    </row>
    <row r="6" spans="1:2" ht="12.75">
      <c r="A6" s="14"/>
      <c r="B6" s="1" t="s">
        <v>216</v>
      </c>
    </row>
    <row r="7" spans="1:2" ht="12.75">
      <c r="A7" s="14"/>
      <c r="B7" s="1" t="s">
        <v>217</v>
      </c>
    </row>
    <row r="8" ht="12.75">
      <c r="A8" s="14"/>
    </row>
    <row r="9" spans="1:2" ht="12.75">
      <c r="A9" s="14"/>
      <c r="B9" s="1" t="s">
        <v>248</v>
      </c>
    </row>
    <row r="10" spans="1:2" ht="12.75">
      <c r="A10" s="14"/>
      <c r="B10" s="1" t="s">
        <v>230</v>
      </c>
    </row>
    <row r="11" spans="1:2" ht="12.75">
      <c r="A11" s="14"/>
      <c r="B11" s="1" t="s">
        <v>231</v>
      </c>
    </row>
    <row r="12" spans="1:2" ht="12.75">
      <c r="A12" s="14"/>
      <c r="B12" s="1" t="s">
        <v>232</v>
      </c>
    </row>
    <row r="13" ht="12.75">
      <c r="A13" s="14"/>
    </row>
    <row r="14" spans="1:3" ht="12.75">
      <c r="A14" s="41" t="s">
        <v>20</v>
      </c>
      <c r="B14" s="40" t="s">
        <v>64</v>
      </c>
      <c r="C14" s="40"/>
    </row>
    <row r="15" spans="1:8" ht="12.75">
      <c r="A15" s="14"/>
      <c r="B15" s="44" t="s">
        <v>199</v>
      </c>
      <c r="C15" s="44"/>
      <c r="D15" s="44"/>
      <c r="E15" s="44"/>
      <c r="F15" s="44"/>
      <c r="G15" s="44"/>
      <c r="H15" s="44"/>
    </row>
    <row r="16" spans="1:8" ht="12.75">
      <c r="A16" s="14"/>
      <c r="B16" s="44"/>
      <c r="C16" s="44"/>
      <c r="D16" s="44"/>
      <c r="E16" s="44"/>
      <c r="F16" s="44"/>
      <c r="G16" s="44"/>
      <c r="H16" s="44"/>
    </row>
    <row r="17" spans="1:4" ht="12.75">
      <c r="A17" s="41" t="s">
        <v>39</v>
      </c>
      <c r="B17" s="40" t="s">
        <v>66</v>
      </c>
      <c r="C17" s="40"/>
      <c r="D17" s="40"/>
    </row>
    <row r="18" ht="12.75">
      <c r="B18" s="1" t="s">
        <v>200</v>
      </c>
    </row>
    <row r="20" spans="1:2" ht="12.75">
      <c r="A20" s="41" t="s">
        <v>49</v>
      </c>
      <c r="B20" s="40" t="s">
        <v>164</v>
      </c>
    </row>
    <row r="21" spans="1:5" ht="12.75">
      <c r="A21" s="14"/>
      <c r="B21" s="1" t="s">
        <v>201</v>
      </c>
      <c r="C21" s="55"/>
      <c r="D21" s="55"/>
      <c r="E21" s="55"/>
    </row>
    <row r="22" spans="1:5" ht="12.75">
      <c r="A22" s="14"/>
      <c r="B22" s="1" t="s">
        <v>202</v>
      </c>
      <c r="C22" s="55"/>
      <c r="D22" s="55"/>
      <c r="E22" s="55"/>
    </row>
    <row r="23" ht="12.75">
      <c r="A23" s="14"/>
    </row>
    <row r="24" spans="1:2" ht="12.75">
      <c r="A24" s="41" t="s">
        <v>50</v>
      </c>
      <c r="B24" s="40" t="s">
        <v>165</v>
      </c>
    </row>
    <row r="25" spans="1:2" ht="12.75">
      <c r="A25" s="14"/>
      <c r="B25" s="1" t="s">
        <v>166</v>
      </c>
    </row>
    <row r="26" spans="1:2" ht="12.75">
      <c r="A26" s="14"/>
      <c r="B26" s="1" t="s">
        <v>203</v>
      </c>
    </row>
    <row r="27" spans="1:2" ht="12.75">
      <c r="A27" s="14"/>
      <c r="B27" s="1" t="s">
        <v>65</v>
      </c>
    </row>
    <row r="28" spans="1:2" ht="12.75">
      <c r="A28" s="41" t="s">
        <v>52</v>
      </c>
      <c r="B28" s="40" t="s">
        <v>67</v>
      </c>
    </row>
    <row r="29" spans="1:2" ht="12.75">
      <c r="A29" s="14"/>
      <c r="B29" s="1" t="s">
        <v>204</v>
      </c>
    </row>
    <row r="30" spans="1:2" ht="12.75">
      <c r="A30" s="14"/>
      <c r="B30" s="1" t="s">
        <v>182</v>
      </c>
    </row>
    <row r="31" ht="12.75">
      <c r="A31" s="14"/>
    </row>
    <row r="32" spans="1:2" ht="12.75">
      <c r="A32" s="41" t="s">
        <v>55</v>
      </c>
      <c r="B32" s="40" t="s">
        <v>95</v>
      </c>
    </row>
    <row r="33" spans="1:2" ht="12.75">
      <c r="A33" s="14"/>
      <c r="B33" s="1" t="s">
        <v>211</v>
      </c>
    </row>
    <row r="34" spans="1:2" ht="12.75">
      <c r="A34" s="14"/>
      <c r="B34" s="1" t="s">
        <v>212</v>
      </c>
    </row>
    <row r="35" spans="1:2" ht="12.75">
      <c r="A35" s="14"/>
      <c r="B35" s="1" t="s">
        <v>229</v>
      </c>
    </row>
    <row r="36" spans="1:2" ht="12.75">
      <c r="A36" s="14"/>
      <c r="B36" s="1" t="s">
        <v>213</v>
      </c>
    </row>
    <row r="37" spans="1:2" ht="12.75">
      <c r="A37" s="14"/>
      <c r="B37" s="1" t="s">
        <v>214</v>
      </c>
    </row>
    <row r="38" ht="12.75">
      <c r="A38" s="14"/>
    </row>
    <row r="39" spans="1:2" ht="12.75">
      <c r="A39" s="41" t="s">
        <v>56</v>
      </c>
      <c r="B39" s="40" t="s">
        <v>68</v>
      </c>
    </row>
    <row r="40" spans="1:2" ht="12.75">
      <c r="A40" s="41"/>
      <c r="B40" s="1" t="s">
        <v>242</v>
      </c>
    </row>
    <row r="41" spans="1:2" ht="12.75">
      <c r="A41" s="41"/>
      <c r="B41" s="1" t="s">
        <v>243</v>
      </c>
    </row>
    <row r="42" ht="12.75">
      <c r="A42" s="41"/>
    </row>
    <row r="43" spans="1:2" ht="12.75">
      <c r="A43" s="41" t="s">
        <v>58</v>
      </c>
      <c r="B43" s="40" t="s">
        <v>72</v>
      </c>
    </row>
    <row r="44" spans="1:2" ht="12.75">
      <c r="A44" s="14"/>
      <c r="B44" s="1" t="s">
        <v>218</v>
      </c>
    </row>
    <row r="45" spans="1:2" ht="12.75">
      <c r="A45" s="14"/>
      <c r="B45" s="1" t="s">
        <v>222</v>
      </c>
    </row>
    <row r="46" ht="12.75">
      <c r="A46" s="14"/>
    </row>
    <row r="47" ht="12.75">
      <c r="A47" s="14"/>
    </row>
    <row r="48" spans="1:2" ht="12.75">
      <c r="A48" s="42" t="s">
        <v>59</v>
      </c>
      <c r="B48" s="40" t="s">
        <v>74</v>
      </c>
    </row>
    <row r="49" ht="12.75">
      <c r="B49" s="1" t="s">
        <v>75</v>
      </c>
    </row>
    <row r="50" spans="2:9" ht="12.75">
      <c r="B50" s="16" t="s">
        <v>76</v>
      </c>
      <c r="C50" s="20"/>
      <c r="D50" s="20"/>
      <c r="E50" s="20"/>
      <c r="F50" s="20"/>
      <c r="G50" s="20"/>
      <c r="H50" s="21"/>
      <c r="I50" s="17">
        <v>37195</v>
      </c>
    </row>
    <row r="51" spans="2:9" ht="12.75">
      <c r="B51" s="22"/>
      <c r="C51" s="23"/>
      <c r="D51" s="23"/>
      <c r="E51" s="23"/>
      <c r="F51" s="23"/>
      <c r="G51" s="23"/>
      <c r="H51" s="24"/>
      <c r="I51" s="18" t="s">
        <v>14</v>
      </c>
    </row>
    <row r="52" spans="2:9" ht="12.75">
      <c r="B52" s="19" t="s">
        <v>77</v>
      </c>
      <c r="C52" s="25"/>
      <c r="D52" s="25"/>
      <c r="E52" s="25"/>
      <c r="F52" s="25"/>
      <c r="G52" s="25"/>
      <c r="H52" s="26"/>
      <c r="I52" s="26"/>
    </row>
    <row r="53" spans="2:9" ht="12.75">
      <c r="B53" s="27" t="s">
        <v>78</v>
      </c>
      <c r="C53" s="25"/>
      <c r="D53" s="25"/>
      <c r="E53" s="25"/>
      <c r="F53" s="25"/>
      <c r="G53" s="25"/>
      <c r="H53" s="26"/>
      <c r="I53" s="28">
        <v>505102</v>
      </c>
    </row>
    <row r="54" spans="2:9" ht="12.75">
      <c r="B54" s="27" t="s">
        <v>174</v>
      </c>
      <c r="C54" s="25"/>
      <c r="D54" s="25"/>
      <c r="E54" s="25"/>
      <c r="F54" s="25"/>
      <c r="G54" s="25"/>
      <c r="H54" s="26"/>
      <c r="I54" s="58">
        <v>172900</v>
      </c>
    </row>
    <row r="55" spans="2:9" ht="12.75">
      <c r="B55" s="27"/>
      <c r="C55" s="25"/>
      <c r="D55" s="25"/>
      <c r="E55" s="25"/>
      <c r="F55" s="25"/>
      <c r="G55" s="25"/>
      <c r="H55" s="26"/>
      <c r="I55" s="59">
        <f>I54+I53</f>
        <v>678002</v>
      </c>
    </row>
    <row r="56" spans="2:9" ht="12.75">
      <c r="B56" s="27"/>
      <c r="C56" s="25"/>
      <c r="D56" s="25"/>
      <c r="E56" s="25"/>
      <c r="F56" s="25"/>
      <c r="G56" s="25"/>
      <c r="H56" s="26"/>
      <c r="I56" s="28"/>
    </row>
    <row r="57" spans="2:9" ht="12.75">
      <c r="B57" s="27" t="s">
        <v>184</v>
      </c>
      <c r="C57" s="25"/>
      <c r="D57" s="25"/>
      <c r="E57" s="25"/>
      <c r="F57" s="25"/>
      <c r="G57" s="25"/>
      <c r="H57" s="26"/>
      <c r="I57" s="28">
        <v>40954</v>
      </c>
    </row>
    <row r="58" spans="2:9" ht="12.75">
      <c r="B58" s="27" t="s">
        <v>175</v>
      </c>
      <c r="C58" s="25"/>
      <c r="D58" s="25"/>
      <c r="E58" s="25"/>
      <c r="F58" s="25"/>
      <c r="G58" s="25"/>
      <c r="H58" s="26"/>
      <c r="I58" s="28">
        <v>49400</v>
      </c>
    </row>
    <row r="59" spans="2:9" ht="12.75">
      <c r="B59" s="27"/>
      <c r="C59" s="25"/>
      <c r="D59" s="25"/>
      <c r="E59" s="25"/>
      <c r="F59" s="25"/>
      <c r="G59" s="25"/>
      <c r="H59" s="26"/>
      <c r="I59" s="59">
        <f>SUM(I57:I58)</f>
        <v>90354</v>
      </c>
    </row>
    <row r="60" spans="2:9" ht="12.75">
      <c r="B60" s="27"/>
      <c r="C60" s="25"/>
      <c r="D60" s="25"/>
      <c r="E60" s="25"/>
      <c r="F60" s="25"/>
      <c r="G60" s="25"/>
      <c r="H60" s="26"/>
      <c r="I60" s="28"/>
    </row>
    <row r="61" spans="2:9" ht="13.5" thickBot="1">
      <c r="B61" s="22" t="s">
        <v>176</v>
      </c>
      <c r="C61" s="23"/>
      <c r="D61" s="23"/>
      <c r="E61" s="23"/>
      <c r="F61" s="23"/>
      <c r="G61" s="23"/>
      <c r="H61" s="24"/>
      <c r="I61" s="62">
        <f>+I55+I59</f>
        <v>768356</v>
      </c>
    </row>
    <row r="62" ht="13.5" thickTop="1">
      <c r="A62" s="14"/>
    </row>
    <row r="63" ht="2.25" customHeight="1">
      <c r="A63" s="14"/>
    </row>
    <row r="64" spans="1:2" ht="12.75">
      <c r="A64" s="14"/>
      <c r="B64" s="2" t="s">
        <v>73</v>
      </c>
    </row>
    <row r="65" spans="1:2" ht="12.75">
      <c r="A65" s="42" t="s">
        <v>60</v>
      </c>
      <c r="B65" s="40" t="s">
        <v>80</v>
      </c>
    </row>
    <row r="66" ht="12.75">
      <c r="B66" s="1" t="s">
        <v>198</v>
      </c>
    </row>
    <row r="67" ht="12.75">
      <c r="B67" s="1" t="s">
        <v>156</v>
      </c>
    </row>
    <row r="69" spans="1:2" ht="12.75">
      <c r="A69" s="42" t="s">
        <v>61</v>
      </c>
      <c r="B69" s="40" t="s">
        <v>82</v>
      </c>
    </row>
    <row r="70" ht="12.75">
      <c r="B70" s="1" t="s">
        <v>219</v>
      </c>
    </row>
    <row r="71" ht="12.75">
      <c r="B71" s="1" t="s">
        <v>208</v>
      </c>
    </row>
    <row r="73" spans="1:2" ht="12.75">
      <c r="A73" s="42" t="s">
        <v>79</v>
      </c>
      <c r="B73" s="40" t="s">
        <v>84</v>
      </c>
    </row>
    <row r="74" ht="12.75">
      <c r="B74" s="1" t="s">
        <v>170</v>
      </c>
    </row>
    <row r="76" spans="1:2" ht="12.75">
      <c r="A76" s="42" t="s">
        <v>81</v>
      </c>
      <c r="B76" s="40" t="s">
        <v>86</v>
      </c>
    </row>
    <row r="77" ht="12.75">
      <c r="B77" s="1" t="s">
        <v>220</v>
      </c>
    </row>
    <row r="78" ht="12.75">
      <c r="B78" s="1" t="s">
        <v>221</v>
      </c>
    </row>
    <row r="80" spans="1:2" ht="12.75">
      <c r="A80" s="42" t="s">
        <v>83</v>
      </c>
      <c r="B80" s="40" t="s">
        <v>87</v>
      </c>
    </row>
    <row r="81" spans="1:2" ht="12.75">
      <c r="A81" s="42"/>
      <c r="B81" s="40" t="s">
        <v>155</v>
      </c>
    </row>
    <row r="82" spans="1:2" ht="12.75">
      <c r="A82" s="42"/>
      <c r="B82" s="1" t="s">
        <v>205</v>
      </c>
    </row>
    <row r="83" spans="1:2" ht="12.75">
      <c r="A83" s="42"/>
      <c r="B83" s="1" t="s">
        <v>206</v>
      </c>
    </row>
    <row r="84" spans="1:2" ht="12.75">
      <c r="A84" s="42"/>
      <c r="B84" s="1" t="s">
        <v>207</v>
      </c>
    </row>
    <row r="85" spans="1:2" ht="12.75">
      <c r="A85" s="42"/>
      <c r="B85" s="1" t="s">
        <v>223</v>
      </c>
    </row>
    <row r="86" spans="1:2" ht="12.75">
      <c r="A86" s="42"/>
      <c r="B86" s="1" t="s">
        <v>233</v>
      </c>
    </row>
    <row r="87" spans="1:2" ht="12.75">
      <c r="A87" s="42"/>
      <c r="B87" s="1" t="s">
        <v>224</v>
      </c>
    </row>
    <row r="88" spans="1:2" ht="12.75">
      <c r="A88" s="42"/>
      <c r="B88" s="1" t="s">
        <v>225</v>
      </c>
    </row>
    <row r="89" ht="12.75">
      <c r="A89" s="42"/>
    </row>
    <row r="90" spans="1:2" ht="12.75">
      <c r="A90" s="42" t="s">
        <v>85</v>
      </c>
      <c r="B90" s="40" t="s">
        <v>89</v>
      </c>
    </row>
    <row r="91" spans="1:2" ht="12.75">
      <c r="A91" s="42"/>
      <c r="B91" s="1" t="s">
        <v>226</v>
      </c>
    </row>
    <row r="92" spans="1:2" ht="12.75">
      <c r="A92" s="42"/>
      <c r="B92" s="1" t="s">
        <v>227</v>
      </c>
    </row>
    <row r="93" spans="1:2" ht="12.75">
      <c r="A93" s="42"/>
      <c r="B93" s="1" t="s">
        <v>234</v>
      </c>
    </row>
    <row r="94" spans="1:2" ht="12.75">
      <c r="A94" s="42"/>
      <c r="B94" s="1" t="s">
        <v>235</v>
      </c>
    </row>
    <row r="95" spans="1:2" ht="12.75">
      <c r="A95" s="42"/>
      <c r="B95" s="1" t="s">
        <v>236</v>
      </c>
    </row>
    <row r="96" spans="1:2" ht="12.75">
      <c r="A96" s="42"/>
      <c r="B96" s="1" t="s">
        <v>237</v>
      </c>
    </row>
    <row r="97" ht="11.25" customHeight="1">
      <c r="A97" s="42"/>
    </row>
    <row r="98" spans="1:2" ht="12.75">
      <c r="A98" s="42"/>
      <c r="B98" s="1" t="s">
        <v>228</v>
      </c>
    </row>
    <row r="99" ht="12.75">
      <c r="B99" s="1" t="s">
        <v>238</v>
      </c>
    </row>
    <row r="100" ht="12.75">
      <c r="B100" s="1" t="s">
        <v>239</v>
      </c>
    </row>
    <row r="101" ht="12.75">
      <c r="B101" s="1" t="s">
        <v>240</v>
      </c>
    </row>
    <row r="102" ht="12.75">
      <c r="B102" s="1" t="s">
        <v>241</v>
      </c>
    </row>
    <row r="104" spans="1:2" ht="12.75">
      <c r="A104" s="42" t="s">
        <v>162</v>
      </c>
      <c r="B104" s="40" t="s">
        <v>149</v>
      </c>
    </row>
    <row r="105" spans="1:2" ht="12.75">
      <c r="A105" s="42"/>
      <c r="B105" s="1" t="s">
        <v>209</v>
      </c>
    </row>
    <row r="106" spans="1:2" ht="12.75">
      <c r="A106" s="42"/>
      <c r="B106" s="1" t="s">
        <v>208</v>
      </c>
    </row>
    <row r="107" ht="12.75">
      <c r="A107" s="42"/>
    </row>
    <row r="108" spans="1:2" ht="12.75">
      <c r="A108" s="41" t="s">
        <v>88</v>
      </c>
      <c r="B108" s="40" t="s">
        <v>70</v>
      </c>
    </row>
    <row r="109" spans="1:2" ht="12.75">
      <c r="A109" s="14"/>
      <c r="B109" s="1" t="s">
        <v>71</v>
      </c>
    </row>
    <row r="110" ht="12.75">
      <c r="A110" s="42"/>
    </row>
    <row r="111" spans="1:2" ht="12.75">
      <c r="A111" s="42" t="s">
        <v>90</v>
      </c>
      <c r="B111" s="40" t="s">
        <v>210</v>
      </c>
    </row>
    <row r="112" spans="1:3" ht="12.75">
      <c r="A112" s="42"/>
      <c r="B112" s="44" t="s">
        <v>244</v>
      </c>
      <c r="C112" s="44"/>
    </row>
    <row r="113" spans="1:3" ht="12.75">
      <c r="A113" s="42"/>
      <c r="B113" s="44" t="s">
        <v>245</v>
      </c>
      <c r="C113" s="44"/>
    </row>
    <row r="114" spans="1:3" ht="12.75">
      <c r="A114" s="42"/>
      <c r="B114" s="65" t="s">
        <v>246</v>
      </c>
      <c r="C114" s="44"/>
    </row>
    <row r="115" spans="1:3" ht="12.75">
      <c r="A115" s="42"/>
      <c r="B115" s="65" t="s">
        <v>247</v>
      </c>
      <c r="C115" s="44"/>
    </row>
    <row r="116" spans="1:3" ht="12.75">
      <c r="A116" s="42"/>
      <c r="B116" s="65"/>
      <c r="C116" s="44"/>
    </row>
    <row r="117" spans="1:2" ht="12.75">
      <c r="A117" s="42"/>
      <c r="B117" s="44" t="s">
        <v>249</v>
      </c>
    </row>
    <row r="118" spans="1:2" ht="12.75">
      <c r="A118" s="42"/>
      <c r="B118" s="44" t="s">
        <v>250</v>
      </c>
    </row>
    <row r="119" ht="12.75">
      <c r="A119" s="42"/>
    </row>
    <row r="120" spans="1:2" ht="12.75">
      <c r="A120" s="42" t="s">
        <v>91</v>
      </c>
      <c r="B120" s="40" t="s">
        <v>163</v>
      </c>
    </row>
    <row r="121" ht="12.75">
      <c r="B121" s="1" t="s">
        <v>69</v>
      </c>
    </row>
    <row r="123" spans="1:2" ht="12.75">
      <c r="A123" s="42" t="s">
        <v>92</v>
      </c>
      <c r="B123" s="40" t="s">
        <v>93</v>
      </c>
    </row>
    <row r="124" ht="12.75">
      <c r="B124" s="1" t="s">
        <v>183</v>
      </c>
    </row>
    <row r="126" ht="12.75">
      <c r="A126" s="1" t="s">
        <v>167</v>
      </c>
    </row>
    <row r="128" ht="12.75">
      <c r="B128" s="2"/>
    </row>
  </sheetData>
  <printOptions horizontalCentered="1"/>
  <pageMargins left="0.75" right="0.5" top="1" bottom="1" header="0.5" footer="0.75"/>
  <pageSetup firstPageNumber="4" useFirstPageNumber="1" horizontalDpi="300" verticalDpi="300" orientation="portrait" paperSize="9" scale="87" r:id="rId1"/>
  <headerFooter alignWithMargins="0">
    <oddHeader>&amp;L&amp;9DiGi.Com Berhad
Unaudited Consolidated Results For The Second Quarter  Ended 31 October 2001</oddHeader>
    <oddFooter>&amp;CPage &amp;P of 5</oddFoot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 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 Telecom</dc:creator>
  <cp:keywords/>
  <dc:description/>
  <cp:lastModifiedBy>DiGi Telecom</cp:lastModifiedBy>
  <cp:lastPrinted>2001-12-05T10:02:39Z</cp:lastPrinted>
  <dcterms:created xsi:type="dcterms:W3CDTF">1999-09-29T11:44:54Z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